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Flujo de Caja" sheetId="2" r:id="rId1"/>
    <sheet name="Hoja1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2" i="2" l="1"/>
  <c r="O26" i="2" l="1"/>
  <c r="N26" i="2"/>
  <c r="M26" i="2"/>
  <c r="L26" i="2"/>
  <c r="K26" i="2"/>
  <c r="J26" i="2"/>
  <c r="I26" i="2"/>
  <c r="H26" i="2"/>
  <c r="G26" i="2"/>
  <c r="F26" i="2"/>
  <c r="E26" i="2"/>
  <c r="D26" i="2"/>
  <c r="Q28" i="2" l="1"/>
  <c r="Q27" i="2"/>
  <c r="Q26" i="2"/>
  <c r="Q25" i="2"/>
  <c r="Q45" i="2" l="1"/>
  <c r="Q40" i="2"/>
  <c r="Q39" i="2"/>
  <c r="Q38" i="2"/>
  <c r="Q60" i="2"/>
  <c r="E54" i="2"/>
  <c r="F54" i="2"/>
  <c r="G54" i="2"/>
  <c r="H54" i="2"/>
  <c r="I54" i="2"/>
  <c r="J54" i="2"/>
  <c r="K54" i="2"/>
  <c r="L54" i="2"/>
  <c r="M54" i="2"/>
  <c r="N54" i="2"/>
  <c r="O54" i="2"/>
  <c r="D54" i="2"/>
  <c r="O61" i="2"/>
  <c r="N61" i="2"/>
  <c r="M61" i="2"/>
  <c r="L61" i="2"/>
  <c r="K61" i="2"/>
  <c r="J61" i="2"/>
  <c r="I61" i="2"/>
  <c r="H61" i="2"/>
  <c r="G61" i="2"/>
  <c r="F61" i="2"/>
  <c r="E61" i="2"/>
  <c r="D61" i="2"/>
  <c r="E46" i="2"/>
  <c r="F46" i="2"/>
  <c r="G46" i="2"/>
  <c r="H46" i="2"/>
  <c r="I46" i="2"/>
  <c r="J46" i="2"/>
  <c r="K46" i="2"/>
  <c r="L46" i="2"/>
  <c r="M46" i="2"/>
  <c r="N46" i="2"/>
  <c r="O46" i="2"/>
  <c r="D46" i="2"/>
  <c r="E41" i="2"/>
  <c r="F41" i="2"/>
  <c r="G41" i="2"/>
  <c r="H41" i="2"/>
  <c r="I41" i="2"/>
  <c r="J41" i="2"/>
  <c r="K41" i="2"/>
  <c r="L41" i="2"/>
  <c r="M41" i="2"/>
  <c r="N41" i="2"/>
  <c r="O41" i="2"/>
  <c r="D41" i="2"/>
  <c r="E33" i="2"/>
  <c r="D33" i="2"/>
  <c r="D21" i="2"/>
  <c r="D10" i="2" l="1"/>
  <c r="Q41" i="2"/>
  <c r="G33" i="2"/>
  <c r="Q29" i="2"/>
  <c r="Q31" i="2"/>
  <c r="Q32" i="2"/>
  <c r="F33" i="2"/>
  <c r="G21" i="2"/>
  <c r="F21" i="2"/>
  <c r="H21" i="2"/>
  <c r="Q20" i="2"/>
  <c r="Q19" i="2"/>
  <c r="E21" i="2"/>
  <c r="Q18" i="2"/>
  <c r="Q44" i="2"/>
  <c r="Q46" i="2" s="1"/>
  <c r="Q51" i="2"/>
  <c r="Q53" i="2"/>
  <c r="Q57" i="2"/>
  <c r="Q58" i="2"/>
  <c r="Q59" i="2"/>
  <c r="E10" i="2" l="1"/>
  <c r="F10" i="2" s="1"/>
  <c r="G10" i="2" s="1"/>
  <c r="H33" i="2"/>
  <c r="Q30" i="2"/>
  <c r="Q54" i="2"/>
  <c r="I21" i="2"/>
  <c r="Q61" i="2"/>
  <c r="H10" i="2" l="1"/>
  <c r="I33" i="2"/>
  <c r="J21" i="2"/>
  <c r="I10" i="2" l="1"/>
  <c r="J33" i="2"/>
  <c r="K21" i="2"/>
  <c r="J10" i="2" l="1"/>
  <c r="K33" i="2"/>
  <c r="L21" i="2"/>
  <c r="K10" i="2" l="1"/>
  <c r="L33" i="2"/>
  <c r="M21" i="2"/>
  <c r="L10" i="2" l="1"/>
  <c r="M33" i="2"/>
  <c r="N21" i="2"/>
  <c r="M10" i="2" l="1"/>
  <c r="O33" i="2"/>
  <c r="N33" i="2"/>
  <c r="Q24" i="2"/>
  <c r="Q33" i="2" s="1"/>
  <c r="O21" i="2"/>
  <c r="Q17" i="2"/>
  <c r="Q21" i="2" s="1"/>
  <c r="Q10" i="2" l="1"/>
  <c r="N10" i="2"/>
  <c r="O10" i="2" s="1"/>
</calcChain>
</file>

<file path=xl/comments1.xml><?xml version="1.0" encoding="utf-8"?>
<comments xmlns="http://schemas.openxmlformats.org/spreadsheetml/2006/main">
  <authors>
    <author>Cecilia</author>
  </authors>
  <commentList>
    <comment ref="B38" authorId="0" shapeId="0">
      <text>
        <r>
          <rPr>
            <b/>
            <sz val="12"/>
            <color indexed="81"/>
            <rFont val="Calibri"/>
            <family val="2"/>
            <scheme val="minor"/>
          </rPr>
          <t>Flujos de efectivo generado por inversiones inmobiliarias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<sst xmlns="http://schemas.openxmlformats.org/spreadsheetml/2006/main" count="56" uniqueCount="52">
  <si>
    <t>Pagos de servicios públicos</t>
  </si>
  <si>
    <t>Cobros por ventas al contado</t>
  </si>
  <si>
    <t>Cobros por ventas a plazo</t>
  </si>
  <si>
    <t>Pagos de intereses</t>
  </si>
  <si>
    <t>Cobros por ventas de activo fijo</t>
  </si>
  <si>
    <t>Pagos por compras de activo fijo</t>
  </si>
  <si>
    <t>Pagos de dividendos</t>
  </si>
  <si>
    <t>Pagos de préstamos bancarios</t>
  </si>
  <si>
    <t>Pagos de aportes a la seguridad social</t>
  </si>
  <si>
    <t>Pagos de acciones</t>
  </si>
  <si>
    <t>Cobros por intereses</t>
  </si>
  <si>
    <t>Cobros por dividendos</t>
  </si>
  <si>
    <t xml:space="preserve">Flujo de caja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</si>
  <si>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</si>
  <si>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</si>
  <si>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</si>
  <si>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</si>
  <si>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</si>
  <si>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</si>
  <si>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</si>
  <si>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</si>
  <si>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</si>
  <si>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</si>
  <si>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</si>
  <si>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</si>
  <si>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Pagos de alquileres</t>
  </si>
  <si>
    <t>INGRESOS</t>
  </si>
  <si>
    <t>EGRESOS</t>
  </si>
  <si>
    <t>Otros activos financieros</t>
  </si>
  <si>
    <t>Inversiones inmobiliarias</t>
  </si>
  <si>
    <t>FLUJOS DE EFECTIVO OPERATIVOS</t>
  </si>
  <si>
    <t>FLUJOS DE EFECTIVO DE INVERSIÓN</t>
  </si>
  <si>
    <t>FLUJOS DE EFECTIVO FINANCIEROS</t>
  </si>
  <si>
    <t>Otros Cobros</t>
  </si>
  <si>
    <t xml:space="preserve">                INGRESOS</t>
  </si>
  <si>
    <t>TOTAL INGRESOS OPERATIVOS</t>
  </si>
  <si>
    <t>TOTAL EGRESOS OPERATIVOS</t>
  </si>
  <si>
    <t xml:space="preserve">                 EGRESOS</t>
  </si>
  <si>
    <t>TOTAL EGRESOS DE INVERSIÓN</t>
  </si>
  <si>
    <t>TOTAL INGRESOS DE INVERSIÓN</t>
  </si>
  <si>
    <t>TOTAL INGRESOS FINANCIEROS</t>
  </si>
  <si>
    <t>TOTAL EGRESOS FINANCIEROS</t>
  </si>
  <si>
    <t>SALDO DE CAJA</t>
  </si>
  <si>
    <t>TOTAL ANUAL</t>
  </si>
  <si>
    <t>Pagos de sueldos</t>
  </si>
  <si>
    <t>Saldo inicial de caja</t>
  </si>
  <si>
    <t>Ingrese los valores de cada partida para cada cada mes</t>
  </si>
  <si>
    <t>Materiales de Oficina</t>
  </si>
  <si>
    <t>Materiales de limpieza</t>
  </si>
  <si>
    <t>Costo de producción (materia prima , mercadería, suministros )</t>
  </si>
  <si>
    <t>Pagos a otros  proveedores</t>
  </si>
  <si>
    <t>Préstamo  bancario obtenido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</si>
</sst>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&quot;$&quot;\ * #,##0.00_ ;_ &quot;$&quot;\ * \-#,##0.00_ ;_ &quot;$&quot;\ * &quot;-&quot;??_ ;_ @_ "/>
    <numFmt numFmtId="165" formatCode="#,##0.0"/>
    <numFmt numFmtId="166" formatCode="#,##0.0;[Red]\(#,##0.0\)"/>
    <numFmt numFmtId="167" formatCode="&quot;$&quot;\ #,##0.00"/>
    <numFmt numFmtId="168" formatCode="&quot;$&quot;\ 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7"/>
      <name val="Calibri"/>
      <family val="2"/>
    </font>
    <font>
      <sz val="10"/>
      <color indexed="17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4"/>
      <color rgb="FF1A5AE6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color indexed="1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A5AE6"/>
        <bgColor indexed="64"/>
      </patternFill>
    </fill>
    <fill>
      <patternFill patternType="solid">
        <fgColor rgb="FFDEEDFF"/>
        <bgColor indexed="64"/>
      </patternFill>
    </fill>
    <fill>
      <patternFill patternType="solid">
        <fgColor rgb="FF1A59E3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DEEDFF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1" fillId="0" borderId="0"/>
    <xf numFmtId="0" fontId="1" fillId="0" borderId="0"/>
  </cellStyleXfs>
  <cellXfs count="45">
    <xf numFmtId="0" fontId="0" fillId="0" borderId="0" xfId="0"/>
    <xf numFmtId="165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166" fontId="6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0" fillId="2" borderId="0" xfId="0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2" fillId="4" borderId="0" xfId="0" applyFont="1" applyFill="1"/>
    <xf numFmtId="167" fontId="12" fillId="4" borderId="0" xfId="0" applyNumberFormat="1" applyFont="1" applyFill="1" applyAlignment="1">
      <alignment horizontal="center"/>
    </xf>
    <xf numFmtId="0" fontId="11" fillId="0" borderId="0" xfId="0" applyFont="1" applyAlignment="1">
      <alignment horizontal="right" vertical="center" indent="1"/>
    </xf>
    <xf numFmtId="0" fontId="12" fillId="0" borderId="0" xfId="0" applyFont="1"/>
    <xf numFmtId="167" fontId="12" fillId="0" borderId="0" xfId="0" applyNumberFormat="1" applyFont="1" applyAlignment="1">
      <alignment horizontal="center"/>
    </xf>
    <xf numFmtId="165" fontId="4" fillId="0" borderId="0" xfId="0" applyNumberFormat="1" applyFont="1" applyAlignment="1" applyProtection="1">
      <alignment horizontal="right"/>
      <protection locked="0"/>
    </xf>
    <xf numFmtId="167" fontId="3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6" fillId="0" borderId="0" xfId="2" applyNumberFormat="1" applyFont="1" applyBorder="1" applyProtection="1">
      <protection locked="0"/>
    </xf>
    <xf numFmtId="167" fontId="3" fillId="0" borderId="0" xfId="2" applyNumberFormat="1" applyFont="1" applyBorder="1" applyAlignment="1" applyProtection="1">
      <alignment horizontal="center"/>
    </xf>
    <xf numFmtId="167" fontId="6" fillId="0" borderId="0" xfId="2" applyNumberFormat="1" applyFont="1" applyFill="1" applyBorder="1" applyProtection="1"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 vertical="center" indent="1"/>
    </xf>
    <xf numFmtId="167" fontId="15" fillId="0" borderId="1" xfId="2" applyNumberFormat="1" applyFont="1" applyBorder="1" applyProtection="1">
      <protection locked="0"/>
    </xf>
    <xf numFmtId="167" fontId="15" fillId="0" borderId="0" xfId="2" applyNumberFormat="1" applyFont="1" applyBorder="1" applyProtection="1">
      <protection locked="0"/>
    </xf>
    <xf numFmtId="0" fontId="11" fillId="0" borderId="0" xfId="0" applyFont="1" applyAlignment="1">
      <alignment horizontal="center" vertical="center"/>
    </xf>
    <xf numFmtId="167" fontId="15" fillId="0" borderId="0" xfId="2" applyNumberFormat="1" applyFont="1" applyFill="1" applyBorder="1" applyProtection="1"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0" fontId="16" fillId="0" borderId="0" xfId="0" applyFont="1"/>
    <xf numFmtId="167" fontId="16" fillId="4" borderId="6" xfId="0" applyNumberFormat="1" applyFont="1" applyFill="1" applyBorder="1" applyAlignment="1">
      <alignment horizontal="center"/>
    </xf>
    <xf numFmtId="165" fontId="18" fillId="0" borderId="0" xfId="0" applyNumberFormat="1" applyFont="1" applyProtection="1">
      <protection locked="0"/>
    </xf>
    <xf numFmtId="167" fontId="16" fillId="4" borderId="0" xfId="0" applyNumberFormat="1" applyFont="1" applyFill="1" applyAlignment="1">
      <alignment horizontal="center"/>
    </xf>
    <xf numFmtId="167" fontId="16" fillId="4" borderId="7" xfId="0" applyNumberFormat="1" applyFont="1" applyFill="1" applyBorder="1" applyAlignment="1">
      <alignment horizontal="center"/>
    </xf>
    <xf numFmtId="167" fontId="16" fillId="4" borderId="8" xfId="0" applyNumberFormat="1" applyFont="1" applyFill="1" applyBorder="1" applyAlignment="1">
      <alignment horizontal="center"/>
    </xf>
    <xf numFmtId="167" fontId="16" fillId="0" borderId="0" xfId="0" applyNumberFormat="1" applyFont="1" applyAlignment="1">
      <alignment horizontal="center"/>
    </xf>
    <xf numFmtId="167" fontId="16" fillId="4" borderId="5" xfId="0" applyNumberFormat="1" applyFont="1" applyFill="1" applyBorder="1" applyAlignment="1">
      <alignment horizontal="center"/>
    </xf>
    <xf numFmtId="165" fontId="19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Alignment="1" applyProtection="1">
      <alignment horizontal="right"/>
      <protection locked="0"/>
    </xf>
    <xf numFmtId="0" fontId="20" fillId="4" borderId="0" xfId="0" applyFont="1" applyFill="1" applyAlignment="1">
      <alignment horizontal="center" vertical="center"/>
    </xf>
    <xf numFmtId="167" fontId="16" fillId="4" borderId="6" xfId="0" applyNumberFormat="1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 applyProtection="1">
      <alignment vertical="center"/>
      <protection locked="0"/>
    </xf>
    <xf numFmtId="168" fontId="15" fillId="0" borderId="1" xfId="2" applyNumberFormat="1" applyFont="1" applyBorder="1" applyProtection="1">
      <protection locked="0"/>
    </xf>
    <xf numFmtId="0" fontId="11" fillId="3" borderId="3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8" fillId="0" borderId="0" xfId="1" applyFont="1" applyFill="1" applyBorder="1" applyAlignment="1" applyProtection="1">
      <alignment horizontal="center"/>
      <protection locked="0"/>
    </xf>
  </cellXfs>
  <cellStyles count="5">
    <cellStyle name="Hipervínculo" xfId="1" builtinId="8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190499</xdr:rowOff>
    </xdr:from>
    <xdr:to>
      <xdr:col>4</xdr:col>
      <xdr:colOff>541111</xdr:colOff>
      <xdr:row>2</xdr:row>
      <xdr:rowOff>48985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74625" y="190499"/>
          <a:ext cx="5335361" cy="747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Flujo de Caja Mensual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Q116"/>
  <sheetViews>
    <sheetView showGridLines="0" tabSelected="1" topLeftCell="B4" zoomScale="70" zoomScaleNormal="70" workbookViewId="0">
      <selection activeCell="D17" sqref="D17"/>
    </sheetView>
  </sheetViews>
  <sheetFormatPr baseColWidth="10" defaultColWidth="9.140625" defaultRowHeight="12.75" x14ac:dyDescent="0.2"/>
  <cols>
    <col min="1" max="1" width="2.7109375" style="1" customWidth="1"/>
    <col min="2" max="2" width="52.85546875" style="1" customWidth="1"/>
    <col min="3" max="3" width="1.42578125" style="1" customWidth="1"/>
    <col min="4" max="4" width="17.5703125" style="1" customWidth="1"/>
    <col min="5" max="5" width="15.5703125" style="1" customWidth="1"/>
    <col min="6" max="6" width="15.42578125" style="1" customWidth="1"/>
    <col min="7" max="10" width="14.42578125" style="1" bestFit="1" customWidth="1"/>
    <col min="11" max="11" width="15.42578125" style="1" customWidth="1"/>
    <col min="12" max="12" width="17" style="1" customWidth="1"/>
    <col min="13" max="13" width="18" style="1" customWidth="1"/>
    <col min="14" max="14" width="17.85546875" style="1" customWidth="1"/>
    <col min="15" max="15" width="19.140625" style="1" customWidth="1"/>
    <col min="16" max="16" width="4.85546875" style="1" customWidth="1"/>
    <col min="17" max="17" width="17.42578125" style="4" customWidth="1"/>
    <col min="18" max="21" width="10.7109375" style="1" customWidth="1"/>
    <col min="22" max="16384" width="9.140625" style="1"/>
  </cols>
  <sheetData>
    <row r="1" spans="2:17" ht="15" customHeight="1" x14ac:dyDescent="0.2"/>
    <row r="2" spans="2:17" customFormat="1" ht="54.95" customHeigh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17" customFormat="1" x14ac:dyDescent="0.2"/>
    <row r="4" spans="2:17" ht="28.5" x14ac:dyDescent="0.2">
      <c r="B4" s="8" t="s">
        <v>12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17" ht="21" x14ac:dyDescent="0.2">
      <c r="B5" s="9" t="s">
        <v>46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2:17" x14ac:dyDescent="0.2">
      <c r="K6" s="44"/>
      <c r="L6" s="44"/>
      <c r="M6" s="44"/>
      <c r="N6" s="44"/>
      <c r="O6" s="44"/>
      <c r="P6" s="44"/>
      <c r="Q6" s="44"/>
    </row>
    <row r="7" spans="2:17" ht="16.5" thickBot="1" x14ac:dyDescent="0.3">
      <c r="B7" s="13"/>
      <c r="C7" s="1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</row>
    <row r="8" spans="2:17" ht="21" x14ac:dyDescent="0.2">
      <c r="B8" s="9"/>
      <c r="C8" s="12"/>
      <c r="D8" s="21" t="s">
        <v>13</v>
      </c>
      <c r="E8" s="21" t="s">
        <v>14</v>
      </c>
      <c r="F8" s="21" t="s">
        <v>15</v>
      </c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21</v>
      </c>
      <c r="M8" s="21" t="s">
        <v>22</v>
      </c>
      <c r="N8" s="21" t="s">
        <v>23</v>
      </c>
      <c r="O8" s="21" t="s">
        <v>24</v>
      </c>
      <c r="P8" s="25"/>
      <c r="Q8" s="21" t="s">
        <v>43</v>
      </c>
    </row>
    <row r="9" spans="2:17" ht="18.75" x14ac:dyDescent="0.2"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2:17" s="30" customFormat="1" ht="24" customHeight="1" x14ac:dyDescent="0.25">
      <c r="B10" s="38" t="s">
        <v>42</v>
      </c>
      <c r="C10" s="28"/>
      <c r="D10" s="39">
        <f>D13+D21-D33+D41-D46+D54-D61</f>
        <v>2050.6299999999974</v>
      </c>
      <c r="E10" s="39">
        <f t="shared" ref="E10:O10" si="0">D10+E21-E33+E41-E46+E54-E61</f>
        <v>62551.259999999995</v>
      </c>
      <c r="F10" s="39">
        <f t="shared" si="0"/>
        <v>54415.94999999999</v>
      </c>
      <c r="G10" s="39">
        <f t="shared" si="0"/>
        <v>16930.639999999978</v>
      </c>
      <c r="H10" s="39">
        <f t="shared" si="0"/>
        <v>10995.329999999982</v>
      </c>
      <c r="I10" s="39">
        <f t="shared" si="0"/>
        <v>4010.0199999999841</v>
      </c>
      <c r="J10" s="39">
        <f t="shared" si="0"/>
        <v>5574.7099999999864</v>
      </c>
      <c r="K10" s="39">
        <f t="shared" si="0"/>
        <v>13439.399999999989</v>
      </c>
      <c r="L10" s="39">
        <f t="shared" si="0"/>
        <v>10954.089999999993</v>
      </c>
      <c r="M10" s="39">
        <f t="shared" si="0"/>
        <v>18318.779999999992</v>
      </c>
      <c r="N10" s="39">
        <f t="shared" si="0"/>
        <v>3833.4699999999957</v>
      </c>
      <c r="O10" s="39">
        <f t="shared" si="0"/>
        <v>35698.160000000003</v>
      </c>
      <c r="P10" s="40"/>
      <c r="Q10" s="39">
        <f>Q9+Q21-Q33+Q41-Q46+Q54-Q61</f>
        <v>24698.160000000062</v>
      </c>
    </row>
    <row r="11" spans="2:17" x14ac:dyDescent="0.2">
      <c r="Q11" s="1"/>
    </row>
    <row r="13" spans="2:17" ht="18.75" x14ac:dyDescent="0.25">
      <c r="B13" s="22" t="s">
        <v>45</v>
      </c>
      <c r="C13" s="12"/>
      <c r="D13" s="23">
        <v>11000</v>
      </c>
    </row>
    <row r="14" spans="2:17" ht="18.75" x14ac:dyDescent="0.25">
      <c r="B14" s="12"/>
      <c r="C14" s="12"/>
      <c r="D14" s="24"/>
    </row>
    <row r="15" spans="2:17" ht="15.75" x14ac:dyDescent="0.25">
      <c r="B15" s="11" t="s">
        <v>30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2:17" ht="18.75" x14ac:dyDescent="0.2">
      <c r="B16" s="42" t="s">
        <v>34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2:17" ht="18.75" x14ac:dyDescent="0.25">
      <c r="B17" s="22" t="s">
        <v>1</v>
      </c>
      <c r="C17" s="12"/>
      <c r="D17" s="23">
        <v>35000</v>
      </c>
      <c r="E17" s="23">
        <v>20000</v>
      </c>
      <c r="F17" s="23">
        <v>35000</v>
      </c>
      <c r="G17" s="23">
        <v>30000</v>
      </c>
      <c r="H17" s="23">
        <v>40000</v>
      </c>
      <c r="I17" s="23">
        <v>45000</v>
      </c>
      <c r="J17" s="23">
        <v>30000</v>
      </c>
      <c r="K17" s="23">
        <v>60000</v>
      </c>
      <c r="L17" s="23">
        <v>50000</v>
      </c>
      <c r="M17" s="23">
        <v>60000</v>
      </c>
      <c r="N17" s="23">
        <v>30000</v>
      </c>
      <c r="O17" s="23">
        <v>60000</v>
      </c>
      <c r="P17" s="26"/>
      <c r="Q17" s="23">
        <f t="shared" ref="Q17:Q18" si="1">SUM(D17:O17)</f>
        <v>495000</v>
      </c>
    </row>
    <row r="18" spans="2:17" ht="18.75" x14ac:dyDescent="0.25">
      <c r="B18" s="22" t="s">
        <v>2</v>
      </c>
      <c r="C18" s="12"/>
      <c r="D18" s="23">
        <v>10000</v>
      </c>
      <c r="E18" s="23">
        <v>15000</v>
      </c>
      <c r="F18" s="23">
        <v>20000</v>
      </c>
      <c r="G18" s="23">
        <v>5000</v>
      </c>
      <c r="H18" s="23">
        <v>10000</v>
      </c>
      <c r="I18" s="23">
        <v>20000</v>
      </c>
      <c r="J18" s="23">
        <v>35000</v>
      </c>
      <c r="K18" s="23">
        <v>20000</v>
      </c>
      <c r="L18" s="23">
        <v>10000</v>
      </c>
      <c r="M18" s="23">
        <v>10000</v>
      </c>
      <c r="N18" s="23">
        <v>25000</v>
      </c>
      <c r="O18" s="23">
        <v>10000</v>
      </c>
      <c r="P18" s="26"/>
      <c r="Q18" s="23">
        <f t="shared" si="1"/>
        <v>190000</v>
      </c>
    </row>
    <row r="19" spans="2:17" ht="18.75" x14ac:dyDescent="0.25">
      <c r="B19" s="22" t="s">
        <v>33</v>
      </c>
      <c r="C19" s="1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6"/>
      <c r="Q19" s="23">
        <f t="shared" ref="Q19:Q20" si="2">SUM(D19:O19)</f>
        <v>0</v>
      </c>
    </row>
    <row r="20" spans="2:17" ht="18.75" x14ac:dyDescent="0.25">
      <c r="B20" s="22" t="s">
        <v>33</v>
      </c>
      <c r="C20" s="12"/>
      <c r="D20" s="23">
        <v>1000</v>
      </c>
      <c r="E20" s="23">
        <v>1000</v>
      </c>
      <c r="F20" s="23">
        <v>500</v>
      </c>
      <c r="G20" s="23">
        <v>500</v>
      </c>
      <c r="H20" s="23">
        <v>500</v>
      </c>
      <c r="I20" s="23">
        <v>1000</v>
      </c>
      <c r="J20" s="23">
        <v>200</v>
      </c>
      <c r="K20" s="23">
        <v>1500</v>
      </c>
      <c r="L20" s="23">
        <v>500</v>
      </c>
      <c r="M20" s="23">
        <v>1000</v>
      </c>
      <c r="N20" s="23">
        <v>2000</v>
      </c>
      <c r="O20" s="23">
        <v>500</v>
      </c>
      <c r="P20" s="26"/>
      <c r="Q20" s="23">
        <f t="shared" si="2"/>
        <v>10200</v>
      </c>
    </row>
    <row r="21" spans="2:17" s="30" customFormat="1" ht="18.75" x14ac:dyDescent="0.25">
      <c r="B21" s="31" t="s">
        <v>35</v>
      </c>
      <c r="C21" s="12"/>
      <c r="D21" s="29">
        <f>SUM(D17:D20)</f>
        <v>46000</v>
      </c>
      <c r="E21" s="32">
        <f t="shared" ref="E21:Q21" si="3">SUM(E17:E20)</f>
        <v>36000</v>
      </c>
      <c r="F21" s="32">
        <f t="shared" si="3"/>
        <v>55500</v>
      </c>
      <c r="G21" s="32">
        <f t="shared" si="3"/>
        <v>35500</v>
      </c>
      <c r="H21" s="32">
        <f t="shared" si="3"/>
        <v>50500</v>
      </c>
      <c r="I21" s="32">
        <f t="shared" si="3"/>
        <v>66000</v>
      </c>
      <c r="J21" s="32">
        <f t="shared" si="3"/>
        <v>65200</v>
      </c>
      <c r="K21" s="32">
        <f t="shared" si="3"/>
        <v>81500</v>
      </c>
      <c r="L21" s="32">
        <f t="shared" si="3"/>
        <v>60500</v>
      </c>
      <c r="M21" s="32">
        <f t="shared" si="3"/>
        <v>71000</v>
      </c>
      <c r="N21" s="32">
        <f t="shared" si="3"/>
        <v>57000</v>
      </c>
      <c r="O21" s="33">
        <f t="shared" si="3"/>
        <v>70500</v>
      </c>
      <c r="P21" s="34"/>
      <c r="Q21" s="33">
        <f t="shared" si="3"/>
        <v>695200</v>
      </c>
    </row>
    <row r="22" spans="2:17" ht="18.75" x14ac:dyDescent="0.2">
      <c r="B22" s="18"/>
      <c r="C22" s="1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0"/>
      <c r="Q22" s="19"/>
    </row>
    <row r="23" spans="2:17" ht="18.75" x14ac:dyDescent="0.2">
      <c r="B23" s="42" t="s">
        <v>37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2:17" ht="18.75" x14ac:dyDescent="0.25">
      <c r="B24" s="22" t="s">
        <v>49</v>
      </c>
      <c r="C24" s="12"/>
      <c r="D24" s="23">
        <v>25000</v>
      </c>
      <c r="E24" s="23">
        <v>35000</v>
      </c>
      <c r="F24" s="23">
        <v>25000</v>
      </c>
      <c r="G24" s="23">
        <v>35000</v>
      </c>
      <c r="H24" s="23">
        <v>25000</v>
      </c>
      <c r="I24" s="23">
        <v>35000</v>
      </c>
      <c r="J24" s="23">
        <v>25000</v>
      </c>
      <c r="K24" s="23">
        <v>35000</v>
      </c>
      <c r="L24" s="23">
        <v>25000</v>
      </c>
      <c r="M24" s="23">
        <v>25000</v>
      </c>
      <c r="N24" s="23">
        <v>25000</v>
      </c>
      <c r="O24" s="23"/>
      <c r="P24" s="26"/>
      <c r="Q24" s="23">
        <f>SUM(D24:O24)</f>
        <v>315000</v>
      </c>
    </row>
    <row r="25" spans="2:17" ht="18.75" x14ac:dyDescent="0.25">
      <c r="B25" s="22" t="s">
        <v>44</v>
      </c>
      <c r="C25" s="12"/>
      <c r="D25" s="23">
        <v>17293</v>
      </c>
      <c r="E25" s="23">
        <v>17293</v>
      </c>
      <c r="F25" s="23">
        <v>17293</v>
      </c>
      <c r="G25" s="23">
        <v>17293</v>
      </c>
      <c r="H25" s="23">
        <v>17293</v>
      </c>
      <c r="I25" s="23">
        <v>17293</v>
      </c>
      <c r="J25" s="23">
        <v>17293</v>
      </c>
      <c r="K25" s="23">
        <v>17293</v>
      </c>
      <c r="L25" s="23">
        <v>17293</v>
      </c>
      <c r="M25" s="23">
        <v>17293</v>
      </c>
      <c r="N25" s="23">
        <v>17293</v>
      </c>
      <c r="O25" s="23">
        <v>17293</v>
      </c>
      <c r="P25" s="26"/>
      <c r="Q25" s="23">
        <f t="shared" ref="Q25:Q28" si="4">SUM(D25:O25)</f>
        <v>207516</v>
      </c>
    </row>
    <row r="26" spans="2:17" ht="18.75" x14ac:dyDescent="0.25">
      <c r="B26" s="22" t="s">
        <v>8</v>
      </c>
      <c r="C26" s="12"/>
      <c r="D26" s="41">
        <f>+D25*9%</f>
        <v>1556.37</v>
      </c>
      <c r="E26" s="41">
        <f t="shared" ref="E26:O26" si="5">+E25*9%</f>
        <v>1556.37</v>
      </c>
      <c r="F26" s="41">
        <f t="shared" si="5"/>
        <v>1556.37</v>
      </c>
      <c r="G26" s="41">
        <f t="shared" si="5"/>
        <v>1556.37</v>
      </c>
      <c r="H26" s="41">
        <f t="shared" si="5"/>
        <v>1556.37</v>
      </c>
      <c r="I26" s="41">
        <f t="shared" si="5"/>
        <v>1556.37</v>
      </c>
      <c r="J26" s="41">
        <f t="shared" si="5"/>
        <v>1556.37</v>
      </c>
      <c r="K26" s="41">
        <f t="shared" si="5"/>
        <v>1556.37</v>
      </c>
      <c r="L26" s="41">
        <f t="shared" si="5"/>
        <v>1556.37</v>
      </c>
      <c r="M26" s="41">
        <f t="shared" si="5"/>
        <v>1556.37</v>
      </c>
      <c r="N26" s="41">
        <f t="shared" si="5"/>
        <v>1556.37</v>
      </c>
      <c r="O26" s="41">
        <f t="shared" si="5"/>
        <v>1556.37</v>
      </c>
      <c r="P26" s="26"/>
      <c r="Q26" s="23">
        <f t="shared" si="4"/>
        <v>18676.439999999995</v>
      </c>
    </row>
    <row r="27" spans="2:17" ht="18.75" x14ac:dyDescent="0.25">
      <c r="B27" s="22" t="s">
        <v>47</v>
      </c>
      <c r="C27" s="12"/>
      <c r="D27" s="23">
        <v>650</v>
      </c>
      <c r="E27" s="23"/>
      <c r="F27" s="23">
        <v>650</v>
      </c>
      <c r="G27" s="23"/>
      <c r="H27" s="23">
        <v>650</v>
      </c>
      <c r="I27" s="23"/>
      <c r="J27" s="23">
        <v>650</v>
      </c>
      <c r="K27" s="23">
        <v>650</v>
      </c>
      <c r="L27" s="23"/>
      <c r="M27" s="23">
        <v>650</v>
      </c>
      <c r="N27" s="23"/>
      <c r="O27" s="23">
        <v>650</v>
      </c>
      <c r="P27" s="26"/>
      <c r="Q27" s="23">
        <f t="shared" si="4"/>
        <v>4550</v>
      </c>
    </row>
    <row r="28" spans="2:17" ht="18.75" x14ac:dyDescent="0.25">
      <c r="B28" s="22" t="s">
        <v>48</v>
      </c>
      <c r="C28" s="12"/>
      <c r="D28" s="23">
        <v>350</v>
      </c>
      <c r="E28" s="23">
        <v>350</v>
      </c>
      <c r="F28" s="23">
        <v>350</v>
      </c>
      <c r="G28" s="23">
        <v>350</v>
      </c>
      <c r="H28" s="23">
        <v>350</v>
      </c>
      <c r="I28" s="23">
        <v>350</v>
      </c>
      <c r="J28" s="23">
        <v>350</v>
      </c>
      <c r="K28" s="23">
        <v>350</v>
      </c>
      <c r="L28" s="23">
        <v>350</v>
      </c>
      <c r="M28" s="23">
        <v>350</v>
      </c>
      <c r="N28" s="23">
        <v>350</v>
      </c>
      <c r="O28" s="23">
        <v>350</v>
      </c>
      <c r="P28" s="26"/>
      <c r="Q28" s="23">
        <f t="shared" si="4"/>
        <v>4200</v>
      </c>
    </row>
    <row r="29" spans="2:17" ht="18.75" x14ac:dyDescent="0.25">
      <c r="B29" s="22" t="s">
        <v>50</v>
      </c>
      <c r="C29" s="12"/>
      <c r="D29" s="23">
        <v>4000</v>
      </c>
      <c r="E29" s="23">
        <v>4000</v>
      </c>
      <c r="F29" s="23">
        <v>4000</v>
      </c>
      <c r="G29" s="23">
        <v>4000</v>
      </c>
      <c r="H29" s="23">
        <v>4000</v>
      </c>
      <c r="I29" s="23">
        <v>4000</v>
      </c>
      <c r="J29" s="23">
        <v>4000</v>
      </c>
      <c r="K29" s="23">
        <v>4000</v>
      </c>
      <c r="L29" s="23">
        <v>4000</v>
      </c>
      <c r="M29" s="23">
        <v>4000</v>
      </c>
      <c r="N29" s="23">
        <v>4000</v>
      </c>
      <c r="O29" s="23">
        <v>4000</v>
      </c>
      <c r="P29" s="26"/>
      <c r="Q29" s="23">
        <f t="shared" ref="Q29:Q32" si="6">SUM(D29:O29)</f>
        <v>48000</v>
      </c>
    </row>
    <row r="30" spans="2:17" ht="18.75" x14ac:dyDescent="0.25">
      <c r="B30" s="22" t="s">
        <v>25</v>
      </c>
      <c r="C30" s="12"/>
      <c r="D30" s="23">
        <v>5700</v>
      </c>
      <c r="E30" s="23">
        <v>5700</v>
      </c>
      <c r="F30" s="23">
        <v>5700</v>
      </c>
      <c r="G30" s="23">
        <v>5700</v>
      </c>
      <c r="H30" s="23">
        <v>5700</v>
      </c>
      <c r="I30" s="23">
        <v>5700</v>
      </c>
      <c r="J30" s="23">
        <v>5700</v>
      </c>
      <c r="K30" s="23">
        <v>5700</v>
      </c>
      <c r="L30" s="23">
        <v>5700</v>
      </c>
      <c r="M30" s="23">
        <v>5700</v>
      </c>
      <c r="N30" s="23">
        <v>5700</v>
      </c>
      <c r="O30" s="23">
        <v>5700</v>
      </c>
      <c r="P30" s="26"/>
      <c r="Q30" s="23">
        <f t="shared" si="6"/>
        <v>68400</v>
      </c>
    </row>
    <row r="31" spans="2:17" ht="18.75" x14ac:dyDescent="0.25">
      <c r="B31" s="22" t="s">
        <v>0</v>
      </c>
      <c r="C31" s="12"/>
      <c r="D31" s="23">
        <v>400</v>
      </c>
      <c r="E31" s="23">
        <v>400</v>
      </c>
      <c r="F31" s="23">
        <v>400</v>
      </c>
      <c r="G31" s="23">
        <v>400</v>
      </c>
      <c r="H31" s="23">
        <v>400</v>
      </c>
      <c r="I31" s="23">
        <v>400</v>
      </c>
      <c r="J31" s="23">
        <v>400</v>
      </c>
      <c r="K31" s="23">
        <v>400</v>
      </c>
      <c r="L31" s="23">
        <v>400</v>
      </c>
      <c r="M31" s="23">
        <v>400</v>
      </c>
      <c r="N31" s="23">
        <v>400</v>
      </c>
      <c r="O31" s="23">
        <v>400</v>
      </c>
      <c r="P31" s="26"/>
      <c r="Q31" s="23">
        <f t="shared" si="6"/>
        <v>4800</v>
      </c>
    </row>
    <row r="32" spans="2:17" ht="18.75" x14ac:dyDescent="0.25">
      <c r="B32" s="22">
        <v>1</v>
      </c>
      <c r="C32" s="1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6"/>
      <c r="Q32" s="23">
        <f t="shared" si="6"/>
        <v>0</v>
      </c>
    </row>
    <row r="33" spans="2:17" s="30" customFormat="1" ht="18.75" x14ac:dyDescent="0.25">
      <c r="B33" s="31" t="s">
        <v>36</v>
      </c>
      <c r="C33" s="12"/>
      <c r="D33" s="29">
        <f t="shared" ref="D33:O33" si="7">SUM(D24:D32)</f>
        <v>54949.37</v>
      </c>
      <c r="E33" s="29">
        <f t="shared" si="7"/>
        <v>64299.37</v>
      </c>
      <c r="F33" s="29">
        <f t="shared" si="7"/>
        <v>54949.37</v>
      </c>
      <c r="G33" s="29">
        <f t="shared" si="7"/>
        <v>64299.37</v>
      </c>
      <c r="H33" s="29">
        <f t="shared" si="7"/>
        <v>54949.37</v>
      </c>
      <c r="I33" s="29">
        <f t="shared" si="7"/>
        <v>64299.37</v>
      </c>
      <c r="J33" s="29">
        <f t="shared" si="7"/>
        <v>54949.37</v>
      </c>
      <c r="K33" s="29">
        <f t="shared" si="7"/>
        <v>64949.37</v>
      </c>
      <c r="L33" s="29">
        <f t="shared" si="7"/>
        <v>54299.37</v>
      </c>
      <c r="M33" s="29">
        <f t="shared" si="7"/>
        <v>54949.37</v>
      </c>
      <c r="N33" s="29">
        <f t="shared" si="7"/>
        <v>54299.37</v>
      </c>
      <c r="O33" s="35">
        <f t="shared" si="7"/>
        <v>29949.37</v>
      </c>
      <c r="P33" s="34"/>
      <c r="Q33" s="35">
        <f>SUM(Q24:Q32)</f>
        <v>671142.44</v>
      </c>
    </row>
    <row r="34" spans="2:17" ht="18.75" x14ac:dyDescent="0.2">
      <c r="B34" s="12"/>
      <c r="C34" s="12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20"/>
      <c r="Q34" s="19"/>
    </row>
    <row r="35" spans="2:17" x14ac:dyDescent="0.2">
      <c r="B35" s="3"/>
      <c r="C35" s="1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5"/>
    </row>
    <row r="36" spans="2:17" ht="15.75" x14ac:dyDescent="0.25">
      <c r="B36" s="10" t="s">
        <v>31</v>
      </c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ht="18.75" x14ac:dyDescent="0.2">
      <c r="B37" s="42" t="s">
        <v>26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2:17" ht="18.75" x14ac:dyDescent="0.25">
      <c r="B38" s="22" t="s">
        <v>29</v>
      </c>
      <c r="C38" s="1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3">
        <f t="shared" ref="Q38:Q40" si="8">SUM(D38:O38)</f>
        <v>0</v>
      </c>
    </row>
    <row r="39" spans="2:17" ht="18.75" x14ac:dyDescent="0.25">
      <c r="B39" s="22" t="s">
        <v>4</v>
      </c>
      <c r="C39" s="12"/>
      <c r="D39" s="23"/>
      <c r="E39" s="23"/>
      <c r="F39" s="23"/>
      <c r="G39" s="23"/>
      <c r="H39" s="23">
        <v>7200</v>
      </c>
      <c r="I39" s="23"/>
      <c r="J39" s="23"/>
      <c r="K39" s="23"/>
      <c r="L39" s="23"/>
      <c r="M39" s="23"/>
      <c r="N39" s="23"/>
      <c r="O39" s="23"/>
      <c r="P39" s="20"/>
      <c r="Q39" s="23">
        <f t="shared" si="8"/>
        <v>7200</v>
      </c>
    </row>
    <row r="40" spans="2:17" ht="18.75" x14ac:dyDescent="0.25">
      <c r="B40" s="22" t="s">
        <v>28</v>
      </c>
      <c r="C40" s="1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3">
        <f t="shared" si="8"/>
        <v>0</v>
      </c>
    </row>
    <row r="41" spans="2:17" s="30" customFormat="1" ht="15.75" x14ac:dyDescent="0.25">
      <c r="B41" s="31" t="s">
        <v>39</v>
      </c>
      <c r="D41" s="29">
        <f>SUM(D38:D40)</f>
        <v>0</v>
      </c>
      <c r="E41" s="29">
        <f t="shared" ref="E41:Q41" si="9">SUM(E38:E40)</f>
        <v>0</v>
      </c>
      <c r="F41" s="29">
        <f t="shared" si="9"/>
        <v>0</v>
      </c>
      <c r="G41" s="29">
        <f t="shared" si="9"/>
        <v>0</v>
      </c>
      <c r="H41" s="29">
        <f t="shared" si="9"/>
        <v>7200</v>
      </c>
      <c r="I41" s="29">
        <f t="shared" si="9"/>
        <v>0</v>
      </c>
      <c r="J41" s="29">
        <f t="shared" si="9"/>
        <v>0</v>
      </c>
      <c r="K41" s="29">
        <f t="shared" si="9"/>
        <v>0</v>
      </c>
      <c r="L41" s="29">
        <f t="shared" si="9"/>
        <v>0</v>
      </c>
      <c r="M41" s="29">
        <f t="shared" si="9"/>
        <v>0</v>
      </c>
      <c r="N41" s="29">
        <f t="shared" si="9"/>
        <v>0</v>
      </c>
      <c r="O41" s="35">
        <f t="shared" si="9"/>
        <v>0</v>
      </c>
      <c r="P41" s="34"/>
      <c r="Q41" s="35">
        <f t="shared" si="9"/>
        <v>7200</v>
      </c>
    </row>
    <row r="42" spans="2:17" x14ac:dyDescent="0.2">
      <c r="Q42" s="1"/>
    </row>
    <row r="43" spans="2:17" ht="18.75" x14ac:dyDescent="0.2">
      <c r="B43" s="42" t="s">
        <v>27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2:17" ht="18.75" x14ac:dyDescent="0.25">
      <c r="B44" s="22" t="s">
        <v>5</v>
      </c>
      <c r="C44" s="12"/>
      <c r="D44" s="23"/>
      <c r="E44" s="23">
        <v>11200</v>
      </c>
      <c r="F44" s="23"/>
      <c r="G44" s="23"/>
      <c r="H44" s="23"/>
      <c r="I44" s="23"/>
      <c r="J44" s="23"/>
      <c r="K44" s="23"/>
      <c r="L44" s="23"/>
      <c r="M44" s="23"/>
      <c r="N44" s="23">
        <v>8500</v>
      </c>
      <c r="O44" s="23"/>
      <c r="P44" s="20"/>
      <c r="Q44" s="23">
        <f>SUM(D44:O44)</f>
        <v>19700</v>
      </c>
    </row>
    <row r="45" spans="2:17" ht="18.75" x14ac:dyDescent="0.25">
      <c r="B45" s="22" t="s">
        <v>28</v>
      </c>
      <c r="C45" s="1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0"/>
      <c r="Q45" s="23">
        <f>SUM(D45:O45)</f>
        <v>0</v>
      </c>
    </row>
    <row r="46" spans="2:17" s="30" customFormat="1" ht="15.75" x14ac:dyDescent="0.25">
      <c r="B46" s="31" t="s">
        <v>38</v>
      </c>
      <c r="C46" s="36"/>
      <c r="D46" s="29">
        <f>SUM(D44:D45)</f>
        <v>0</v>
      </c>
      <c r="E46" s="29">
        <f t="shared" ref="E46:Q46" si="10">SUM(E44:E45)</f>
        <v>11200</v>
      </c>
      <c r="F46" s="29">
        <f t="shared" si="10"/>
        <v>0</v>
      </c>
      <c r="G46" s="29">
        <f t="shared" si="10"/>
        <v>0</v>
      </c>
      <c r="H46" s="29">
        <f t="shared" si="10"/>
        <v>0</v>
      </c>
      <c r="I46" s="29">
        <f t="shared" si="10"/>
        <v>0</v>
      </c>
      <c r="J46" s="29">
        <f t="shared" si="10"/>
        <v>0</v>
      </c>
      <c r="K46" s="29">
        <f t="shared" si="10"/>
        <v>0</v>
      </c>
      <c r="L46" s="29">
        <f t="shared" si="10"/>
        <v>0</v>
      </c>
      <c r="M46" s="29">
        <f t="shared" si="10"/>
        <v>0</v>
      </c>
      <c r="N46" s="29">
        <f t="shared" si="10"/>
        <v>8500</v>
      </c>
      <c r="O46" s="35">
        <f t="shared" si="10"/>
        <v>0</v>
      </c>
      <c r="P46" s="34"/>
      <c r="Q46" s="29">
        <f t="shared" si="10"/>
        <v>19700</v>
      </c>
    </row>
    <row r="47" spans="2:17" x14ac:dyDescent="0.2">
      <c r="B47" s="3"/>
      <c r="C47" s="1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5"/>
    </row>
    <row r="48" spans="2:17" x14ac:dyDescent="0.2">
      <c r="B48" s="3"/>
      <c r="C48" s="1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"/>
    </row>
    <row r="49" spans="2:17" ht="15.75" x14ac:dyDescent="0.25">
      <c r="B49" s="10" t="s">
        <v>32</v>
      </c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ht="18.75" x14ac:dyDescent="0.2">
      <c r="B50" s="42" t="s">
        <v>26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</row>
    <row r="51" spans="2:17" ht="18.75" x14ac:dyDescent="0.25">
      <c r="B51" s="22" t="s">
        <v>10</v>
      </c>
      <c r="C51" s="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7"/>
      <c r="Q51" s="23">
        <f>SUM(D51:O51)</f>
        <v>0</v>
      </c>
    </row>
    <row r="52" spans="2:17" ht="18.75" x14ac:dyDescent="0.25">
      <c r="B52" s="22" t="s">
        <v>51</v>
      </c>
      <c r="C52" s="2"/>
      <c r="D52" s="23"/>
      <c r="E52" s="23">
        <v>100000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7"/>
      <c r="Q52" s="23">
        <f>SUM(D52:O52)</f>
        <v>100000</v>
      </c>
    </row>
    <row r="53" spans="2:17" ht="18.75" x14ac:dyDescent="0.25">
      <c r="B53" s="22" t="s">
        <v>11</v>
      </c>
      <c r="C53" s="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7"/>
      <c r="Q53" s="23">
        <f>SUM(D53:O53)</f>
        <v>0</v>
      </c>
    </row>
    <row r="54" spans="2:17" s="30" customFormat="1" ht="15.75" x14ac:dyDescent="0.25">
      <c r="B54" s="31" t="s">
        <v>40</v>
      </c>
      <c r="C54" s="37"/>
      <c r="D54" s="29">
        <f>SUM(D51:D53)</f>
        <v>0</v>
      </c>
      <c r="E54" s="29">
        <f t="shared" ref="E54:Q54" si="11">SUM(E51:E53)</f>
        <v>100000</v>
      </c>
      <c r="F54" s="29">
        <f t="shared" si="11"/>
        <v>0</v>
      </c>
      <c r="G54" s="29">
        <f t="shared" si="11"/>
        <v>0</v>
      </c>
      <c r="H54" s="29">
        <f t="shared" si="11"/>
        <v>0</v>
      </c>
      <c r="I54" s="29">
        <f t="shared" si="11"/>
        <v>0</v>
      </c>
      <c r="J54" s="29">
        <f t="shared" si="11"/>
        <v>0</v>
      </c>
      <c r="K54" s="29">
        <f t="shared" si="11"/>
        <v>0</v>
      </c>
      <c r="L54" s="29">
        <f t="shared" si="11"/>
        <v>0</v>
      </c>
      <c r="M54" s="29">
        <f t="shared" si="11"/>
        <v>0</v>
      </c>
      <c r="N54" s="29">
        <f t="shared" si="11"/>
        <v>0</v>
      </c>
      <c r="O54" s="35">
        <f t="shared" si="11"/>
        <v>0</v>
      </c>
      <c r="P54" s="34"/>
      <c r="Q54" s="29">
        <f t="shared" si="11"/>
        <v>100000</v>
      </c>
    </row>
    <row r="55" spans="2:17" ht="15.75" x14ac:dyDescent="0.25">
      <c r="C55" s="2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ht="18.75" x14ac:dyDescent="0.2">
      <c r="B56" s="42" t="s">
        <v>27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2:17" ht="18.75" x14ac:dyDescent="0.25">
      <c r="B57" s="22" t="s">
        <v>3</v>
      </c>
      <c r="C57" s="2"/>
      <c r="D57" s="23"/>
      <c r="E57" s="23"/>
      <c r="F57" s="23">
        <v>643.4</v>
      </c>
      <c r="G57" s="23">
        <v>591.66</v>
      </c>
      <c r="H57" s="23">
        <v>539.58000000000004</v>
      </c>
      <c r="I57" s="23">
        <v>487.16</v>
      </c>
      <c r="J57" s="23">
        <v>434.41</v>
      </c>
      <c r="K57" s="23">
        <v>381.32</v>
      </c>
      <c r="L57" s="23">
        <v>327.89</v>
      </c>
      <c r="M57" s="23">
        <v>274.11</v>
      </c>
      <c r="N57" s="23">
        <v>219.99</v>
      </c>
      <c r="O57" s="23">
        <v>165.52</v>
      </c>
      <c r="P57" s="27"/>
      <c r="Q57" s="23">
        <f>SUM(D57:O57)</f>
        <v>4065.0399999999995</v>
      </c>
    </row>
    <row r="58" spans="2:17" ht="18.75" x14ac:dyDescent="0.25">
      <c r="B58" s="22" t="s">
        <v>7</v>
      </c>
      <c r="C58" s="2"/>
      <c r="D58" s="23"/>
      <c r="E58" s="23"/>
      <c r="F58" s="23">
        <v>8042.54</v>
      </c>
      <c r="G58" s="23">
        <v>8094.28</v>
      </c>
      <c r="H58" s="23">
        <v>8146.36</v>
      </c>
      <c r="I58" s="23">
        <v>8198.7800000000007</v>
      </c>
      <c r="J58" s="23">
        <v>8251.5300000000007</v>
      </c>
      <c r="K58" s="23">
        <v>8304.6200000000008</v>
      </c>
      <c r="L58" s="23">
        <v>8358.0499999999993</v>
      </c>
      <c r="M58" s="23">
        <v>8411.83</v>
      </c>
      <c r="N58" s="23">
        <v>8465.9500000000007</v>
      </c>
      <c r="O58" s="23">
        <v>8520.42</v>
      </c>
      <c r="P58" s="27"/>
      <c r="Q58" s="23">
        <f>SUM(D58:O58)</f>
        <v>82794.36</v>
      </c>
    </row>
    <row r="59" spans="2:17" ht="18.75" x14ac:dyDescent="0.25">
      <c r="B59" s="22" t="s">
        <v>6</v>
      </c>
      <c r="C59" s="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7"/>
      <c r="Q59" s="23">
        <f>SUM(D59:O59)</f>
        <v>0</v>
      </c>
    </row>
    <row r="60" spans="2:17" ht="18.75" x14ac:dyDescent="0.25">
      <c r="B60" s="22" t="s">
        <v>9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7"/>
      <c r="Q60" s="23">
        <f>SUM(D60:O60)</f>
        <v>0</v>
      </c>
    </row>
    <row r="61" spans="2:17" s="30" customFormat="1" ht="15.75" x14ac:dyDescent="0.25">
      <c r="B61" s="31" t="s">
        <v>41</v>
      </c>
      <c r="D61" s="29">
        <f>SUM(D57:D60)</f>
        <v>0</v>
      </c>
      <c r="E61" s="29">
        <f t="shared" ref="E61:Q61" si="12">SUM(E57:E60)</f>
        <v>0</v>
      </c>
      <c r="F61" s="29">
        <f t="shared" si="12"/>
        <v>8685.94</v>
      </c>
      <c r="G61" s="29">
        <f t="shared" si="12"/>
        <v>8685.94</v>
      </c>
      <c r="H61" s="29">
        <f t="shared" si="12"/>
        <v>8685.94</v>
      </c>
      <c r="I61" s="29">
        <f t="shared" si="12"/>
        <v>8685.94</v>
      </c>
      <c r="J61" s="29">
        <f t="shared" si="12"/>
        <v>8685.94</v>
      </c>
      <c r="K61" s="29">
        <f t="shared" si="12"/>
        <v>8685.94</v>
      </c>
      <c r="L61" s="29">
        <f t="shared" si="12"/>
        <v>8685.9399999999987</v>
      </c>
      <c r="M61" s="29">
        <f t="shared" si="12"/>
        <v>8685.94</v>
      </c>
      <c r="N61" s="29">
        <f t="shared" si="12"/>
        <v>8685.94</v>
      </c>
      <c r="O61" s="35">
        <f t="shared" si="12"/>
        <v>8685.94</v>
      </c>
      <c r="P61" s="34"/>
      <c r="Q61" s="29">
        <f t="shared" si="12"/>
        <v>86859.4</v>
      </c>
    </row>
    <row r="62" spans="2:17" x14ac:dyDescent="0.2"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5"/>
    </row>
    <row r="63" spans="2:17" x14ac:dyDescent="0.2"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5"/>
    </row>
    <row r="64" spans="2:17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5"/>
    </row>
    <row r="65" spans="4:17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5"/>
    </row>
    <row r="66" spans="4:17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5"/>
    </row>
    <row r="67" spans="4:17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5"/>
    </row>
    <row r="68" spans="4:17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5"/>
    </row>
    <row r="69" spans="4:17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5"/>
    </row>
    <row r="70" spans="4:17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5"/>
    </row>
    <row r="71" spans="4:17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5"/>
    </row>
    <row r="72" spans="4:17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5"/>
    </row>
    <row r="73" spans="4:17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5"/>
    </row>
    <row r="74" spans="4:17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5"/>
    </row>
    <row r="75" spans="4:17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5"/>
    </row>
    <row r="76" spans="4:17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5"/>
    </row>
    <row r="77" spans="4:17" x14ac:dyDescent="0.2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5"/>
    </row>
    <row r="78" spans="4:17" x14ac:dyDescent="0.2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5"/>
    </row>
    <row r="79" spans="4:17" x14ac:dyDescent="0.2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"/>
    </row>
    <row r="80" spans="4:17" x14ac:dyDescent="0.2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5"/>
    </row>
    <row r="81" spans="4:17" x14ac:dyDescent="0.2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5"/>
    </row>
    <row r="82" spans="4:17" x14ac:dyDescent="0.2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5"/>
    </row>
    <row r="83" spans="4:17" x14ac:dyDescent="0.2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5"/>
    </row>
    <row r="84" spans="4:17" x14ac:dyDescent="0.2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5"/>
    </row>
    <row r="85" spans="4:17" x14ac:dyDescent="0.2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5"/>
    </row>
    <row r="86" spans="4:17" x14ac:dyDescent="0.2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"/>
    </row>
    <row r="87" spans="4:17" x14ac:dyDescent="0.2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5"/>
    </row>
    <row r="88" spans="4:17" x14ac:dyDescent="0.2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5"/>
    </row>
    <row r="89" spans="4:17" x14ac:dyDescent="0.2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5"/>
    </row>
    <row r="90" spans="4:17" x14ac:dyDescent="0.2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"/>
    </row>
    <row r="91" spans="4:17" x14ac:dyDescent="0.2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/>
    </row>
    <row r="92" spans="4:17" x14ac:dyDescent="0.2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5"/>
    </row>
    <row r="93" spans="4:17" x14ac:dyDescent="0.2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"/>
    </row>
    <row r="94" spans="4:17" x14ac:dyDescent="0.2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5"/>
    </row>
    <row r="95" spans="4:17" x14ac:dyDescent="0.2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5"/>
    </row>
    <row r="96" spans="4:17" x14ac:dyDescent="0.2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5"/>
    </row>
    <row r="97" spans="4:17" x14ac:dyDescent="0.2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5"/>
    </row>
    <row r="98" spans="4:17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5"/>
    </row>
    <row r="99" spans="4:17" x14ac:dyDescent="0.2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5"/>
    </row>
    <row r="100" spans="4:17" x14ac:dyDescent="0.2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5"/>
    </row>
    <row r="101" spans="4:17" x14ac:dyDescent="0.2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5"/>
    </row>
    <row r="102" spans="4:17" x14ac:dyDescent="0.2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5"/>
    </row>
    <row r="103" spans="4:17" x14ac:dyDescent="0.2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"/>
    </row>
    <row r="104" spans="4:17" x14ac:dyDescent="0.2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5"/>
    </row>
    <row r="105" spans="4:17" x14ac:dyDescent="0.2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5"/>
    </row>
    <row r="106" spans="4:17" x14ac:dyDescent="0.2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5"/>
    </row>
    <row r="107" spans="4:17" x14ac:dyDescent="0.2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5"/>
    </row>
    <row r="108" spans="4:17" x14ac:dyDescent="0.2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5"/>
    </row>
    <row r="109" spans="4:17" x14ac:dyDescent="0.2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5"/>
    </row>
    <row r="110" spans="4:17" x14ac:dyDescent="0.2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5"/>
    </row>
    <row r="111" spans="4:17" x14ac:dyDescent="0.2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"/>
    </row>
    <row r="112" spans="4:17" x14ac:dyDescent="0.2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5"/>
    </row>
    <row r="113" spans="4:17" x14ac:dyDescent="0.2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"/>
    </row>
    <row r="114" spans="4:17" x14ac:dyDescent="0.2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"/>
    </row>
    <row r="115" spans="4:17" x14ac:dyDescent="0.2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5"/>
    </row>
    <row r="116" spans="4:17" x14ac:dyDescent="0.2">
      <c r="Q116" s="6"/>
    </row>
  </sheetData>
  <mergeCells count="7">
    <mergeCell ref="B50:Q50"/>
    <mergeCell ref="B56:Q56"/>
    <mergeCell ref="K6:Q6"/>
    <mergeCell ref="B16:Q16"/>
    <mergeCell ref="B23:Q23"/>
    <mergeCell ref="B37:Q37"/>
    <mergeCell ref="B43:Q43"/>
  </mergeCells>
  <phoneticPr fontId="0" type="noConversion"/>
  <dataValidations count="1">
    <dataValidation operator="greaterThanOrEqual" allowBlank="1" showInputMessage="1" showErrorMessage="1" errorTitle="Aviso" error="Use valores positivos tanto para ingresos como para gastos." sqref="D41:Q41 E54:Q54 Q33 D15:P15 E46:Q46 D17:P22 D61:Q61 D43:D59 E43:P45 E47:P53 E55:P59 Q10 Q21 D10:O10 D24:P40 D62:P115"/>
  </dataValidations>
  <pageMargins left="0.7" right="0.7" top="0.75" bottom="0.75" header="0.3" footer="0.3"/>
  <pageSetup paperSize="9" orientation="portrait" r:id="rId1"/>
  <ignoredErrors>
    <ignoredError sqref="Q17:Q20 Q38:Q40 Q44:Q45 Q53 Q57:Q60 Q29:Q32 Q5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de Caja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PlanillaExcel</dc:creator>
  <cp:lastModifiedBy>USUARIO</cp:lastModifiedBy>
  <dcterms:created xsi:type="dcterms:W3CDTF">2006-09-14T22:01:48Z</dcterms:created>
  <dcterms:modified xsi:type="dcterms:W3CDTF">2022-09-27T23:19:05Z</dcterms:modified>
</cp:coreProperties>
</file>